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ppa\users\49101196549\My Documents\"/>
    </mc:Choice>
  </mc:AlternateContent>
  <xr:revisionPtr revIDLastSave="0" documentId="8_{8B3CC635-7E47-4F0D-89DC-A301B1D3B3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urupõhine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2" l="1"/>
  <c r="E22" i="2"/>
  <c r="E12" i="2" l="1"/>
  <c r="E16" i="2"/>
  <c r="F19" i="2"/>
  <c r="F28" i="2"/>
  <c r="E26" i="2"/>
  <c r="E24" i="2"/>
  <c r="E18" i="2"/>
  <c r="E17" i="2"/>
  <c r="E15" i="2"/>
  <c r="E14" i="2"/>
  <c r="E13" i="2"/>
  <c r="F30" i="2" l="1"/>
  <c r="F33" i="2" s="1"/>
  <c r="E28" i="2"/>
  <c r="E19" i="2"/>
  <c r="F31" i="2" l="1"/>
  <c r="F32" i="2" s="1"/>
  <c r="F34" i="2" s="1"/>
  <c r="E30" i="2"/>
  <c r="E31" i="2" s="1"/>
  <c r="E32" i="2" s="1"/>
</calcChain>
</file>

<file path=xl/sharedStrings.xml><?xml version="1.0" encoding="utf-8"?>
<sst xmlns="http://schemas.openxmlformats.org/spreadsheetml/2006/main" count="51" uniqueCount="44">
  <si>
    <t xml:space="preserve">Lisa 3 üürilepingule nr Ü4148/12 </t>
  </si>
  <si>
    <t>Üürnik</t>
  </si>
  <si>
    <t>Politsei- ja Piirivalveamet</t>
  </si>
  <si>
    <t>Üüripinna aadress</t>
  </si>
  <si>
    <t xml:space="preserve">Pargi 4, Kilingi-Nõmme linn, Saarde vald, Pärnu maakond 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</si>
  <si>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</si>
  <si>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</si>
  <si>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</si>
  <si>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</si>
  <si>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</si>
  <si>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</si>
  <si>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</si>
  <si>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</si>
  <si>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Netoüür</t>
  </si>
  <si>
    <t>Kinnisvara haldamine (haldusteenus)</t>
  </si>
  <si>
    <t>Tehnohooldus</t>
  </si>
  <si>
    <t>Heakord (310, 320, 360)</t>
  </si>
  <si>
    <t xml:space="preserve">Remonttööd </t>
  </si>
  <si>
    <t>Omanikukohustused</t>
  </si>
  <si>
    <t>Tugiteenused (720)</t>
  </si>
  <si>
    <t>ÜÜR KOKKU</t>
  </si>
  <si>
    <t>Kõrvalteenused ja kõrvalteenuste tasud</t>
  </si>
  <si>
    <t>Heakord (330, 340, 350)</t>
  </si>
  <si>
    <t>Tarbimisteenused</t>
  </si>
  <si>
    <t>Elektrienergia</t>
  </si>
  <si>
    <t>Küte (soojusenergia)</t>
  </si>
  <si>
    <t>Elektriküte</t>
  </si>
  <si>
    <t>Vesi ja kanalisatsioon</t>
  </si>
  <si>
    <t>Tugiteenused (710)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</si>
  <si>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</si>
  <si>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</si>
  <si>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</si>
  <si>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</si>
  <si>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</si>
  <si>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</si>
  <si>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Üürileandja:</t>
  </si>
  <si>
    <t>Üürnik:</t>
  </si>
  <si>
    <t>(allkirjastatud digitaalselt)</t>
  </si>
  <si>
    <r>
      <t>Indekseerimine</t>
    </r>
    <r>
      <rPr>
        <sz val="11"/>
        <color indexed="8"/>
        <rFont val="Times New Roman"/>
        <family val="1"/>
      </rPr>
      <t>, 31.dets THI, koefitsient 1, max 3%</t>
    </r>
  </si>
  <si>
    <t>Teenuse hinnamuutus</t>
  </si>
  <si>
    <t>Teenuse hinna, tarbimise muutus</t>
  </si>
  <si>
    <t>Kõrvalteenuste eest tasumine tegelike kulude alusel, esitatud kulude prognoos</t>
  </si>
  <si>
    <t>Üür ja kõrvalteenuste tasu 01.05.2024 - 31.10.2024</t>
  </si>
  <si>
    <t>6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</si>
</sst>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sz val="11"/>
      <color theme="1"/>
      <name val="Times New Roman"/>
      <family val="1"/>
      <charset val="186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9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2" fillId="0" borderId="1" xfId="0" applyFont="1" applyBorder="1"/>
    <xf numFmtId="0" fontId="8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0" borderId="1" xfId="0" applyFont="1" applyBorder="1"/>
    <xf numFmtId="0" fontId="6" fillId="0" borderId="6" xfId="0" applyFont="1" applyBorder="1" applyAlignment="1">
      <alignment horizontal="center"/>
    </xf>
    <xf numFmtId="4" fontId="6" fillId="0" borderId="6" xfId="0" applyNumberFormat="1" applyFont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8" fillId="3" borderId="9" xfId="0" applyFont="1" applyFill="1" applyBorder="1" applyAlignment="1">
      <alignment horizontal="center"/>
    </xf>
    <xf numFmtId="0" fontId="8" fillId="3" borderId="0" xfId="0" applyFont="1" applyFill="1"/>
    <xf numFmtId="4" fontId="9" fillId="3" borderId="9" xfId="0" applyNumberFormat="1" applyFont="1" applyFill="1" applyBorder="1" applyAlignment="1">
      <alignment horizontal="right"/>
    </xf>
    <xf numFmtId="0" fontId="6" fillId="3" borderId="10" xfId="0" applyFont="1" applyFill="1" applyBorder="1"/>
    <xf numFmtId="0" fontId="8" fillId="2" borderId="7" xfId="0" applyFont="1" applyFill="1" applyBorder="1" applyAlignment="1">
      <alignment horizontal="left"/>
    </xf>
    <xf numFmtId="4" fontId="8" fillId="2" borderId="6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left"/>
    </xf>
    <xf numFmtId="0" fontId="8" fillId="4" borderId="12" xfId="0" applyFont="1" applyFill="1" applyBorder="1"/>
    <xf numFmtId="0" fontId="6" fillId="4" borderId="13" xfId="0" applyFont="1" applyFill="1" applyBorder="1"/>
    <xf numFmtId="0" fontId="8" fillId="0" borderId="0" xfId="0" applyFont="1" applyAlignment="1">
      <alignment horizontal="left"/>
    </xf>
    <xf numFmtId="4" fontId="8" fillId="0" borderId="9" xfId="0" applyNumberFormat="1" applyFont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4" fontId="6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8" fillId="0" borderId="9" xfId="0" applyNumberFormat="1" applyFont="1" applyBorder="1"/>
    <xf numFmtId="3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left"/>
    </xf>
    <xf numFmtId="4" fontId="8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6" fillId="0" borderId="16" xfId="0" applyFont="1" applyBorder="1"/>
    <xf numFmtId="0" fontId="8" fillId="2" borderId="17" xfId="0" applyFont="1" applyFill="1" applyBorder="1" applyAlignment="1">
      <alignment horizontal="center" wrapText="1"/>
    </xf>
    <xf numFmtId="4" fontId="8" fillId="2" borderId="18" xfId="0" applyNumberFormat="1" applyFont="1" applyFill="1" applyBorder="1" applyAlignment="1">
      <alignment horizontal="right"/>
    </xf>
    <xf numFmtId="4" fontId="6" fillId="3" borderId="18" xfId="0" applyNumberFormat="1" applyFont="1" applyFill="1" applyBorder="1" applyAlignment="1">
      <alignment horizontal="center" wrapText="1"/>
    </xf>
    <xf numFmtId="4" fontId="6" fillId="0" borderId="18" xfId="0" applyNumberFormat="1" applyFont="1" applyBorder="1" applyAlignment="1">
      <alignment horizontal="center"/>
    </xf>
    <xf numFmtId="4" fontId="8" fillId="4" borderId="19" xfId="0" applyNumberFormat="1" applyFont="1" applyFill="1" applyBorder="1" applyAlignment="1">
      <alignment horizontal="right"/>
    </xf>
    <xf numFmtId="0" fontId="8" fillId="2" borderId="20" xfId="0" applyFont="1" applyFill="1" applyBorder="1" applyAlignment="1">
      <alignment horizontal="center"/>
    </xf>
    <xf numFmtId="4" fontId="6" fillId="0" borderId="21" xfId="0" applyNumberFormat="1" applyFont="1" applyBorder="1" applyAlignment="1">
      <alignment wrapText="1"/>
    </xf>
    <xf numFmtId="4" fontId="6" fillId="3" borderId="21" xfId="0" applyNumberFormat="1" applyFont="1" applyFill="1" applyBorder="1" applyAlignment="1">
      <alignment wrapText="1"/>
    </xf>
    <xf numFmtId="4" fontId="8" fillId="2" borderId="5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8" fillId="2" borderId="22" xfId="0" applyFont="1" applyFill="1" applyBorder="1"/>
    <xf numFmtId="0" fontId="6" fillId="0" borderId="23" xfId="0" applyFont="1" applyBorder="1"/>
    <xf numFmtId="0" fontId="6" fillId="0" borderId="24" xfId="0" applyFont="1" applyBorder="1"/>
    <xf numFmtId="0" fontId="6" fillId="0" borderId="8" xfId="0" applyFont="1" applyBorder="1"/>
    <xf numFmtId="0" fontId="8" fillId="2" borderId="25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8" fillId="2" borderId="26" xfId="0" applyFont="1" applyFill="1" applyBorder="1" applyAlignment="1">
      <alignment horizontal="center" wrapText="1"/>
    </xf>
    <xf numFmtId="4" fontId="8" fillId="3" borderId="6" xfId="0" applyNumberFormat="1" applyFont="1" applyFill="1" applyBorder="1" applyAlignment="1">
      <alignment horizontal="right"/>
    </xf>
    <xf numFmtId="0" fontId="10" fillId="0" borderId="0" xfId="0" applyFont="1"/>
    <xf numFmtId="0" fontId="4" fillId="0" borderId="0" xfId="0" applyFont="1" applyAlignment="1">
      <alignment horizontal="right"/>
    </xf>
    <xf numFmtId="0" fontId="5" fillId="0" borderId="23" xfId="0" applyFont="1" applyBorder="1"/>
    <xf numFmtId="164" fontId="5" fillId="3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164" fontId="5" fillId="3" borderId="0" xfId="0" applyNumberFormat="1" applyFont="1" applyFill="1" applyAlignment="1">
      <alignment horizontal="right"/>
    </xf>
    <xf numFmtId="4" fontId="12" fillId="3" borderId="6" xfId="0" applyNumberFormat="1" applyFont="1" applyFill="1" applyBorder="1" applyAlignment="1">
      <alignment horizontal="right"/>
    </xf>
    <xf numFmtId="4" fontId="12" fillId="3" borderId="21" xfId="0" applyNumberFormat="1" applyFont="1" applyFill="1" applyBorder="1" applyAlignment="1">
      <alignment horizontal="right" wrapText="1"/>
    </xf>
    <xf numFmtId="4" fontId="12" fillId="0" borderId="6" xfId="0" applyNumberFormat="1" applyFont="1" applyBorder="1"/>
    <xf numFmtId="4" fontId="12" fillId="0" borderId="21" xfId="0" applyNumberFormat="1" applyFont="1" applyBorder="1"/>
    <xf numFmtId="4" fontId="12" fillId="0" borderId="6" xfId="0" applyNumberFormat="1" applyFont="1" applyBorder="1" applyAlignment="1">
      <alignment wrapText="1"/>
    </xf>
    <xf numFmtId="4" fontId="13" fillId="4" borderId="11" xfId="0" applyNumberFormat="1" applyFont="1" applyFill="1" applyBorder="1" applyAlignment="1">
      <alignment horizontal="right"/>
    </xf>
    <xf numFmtId="4" fontId="13" fillId="4" borderId="13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4" fontId="6" fillId="0" borderId="30" xfId="0" applyNumberFormat="1" applyFont="1" applyBorder="1" applyAlignment="1">
      <alignment horizontal="center" vertical="center" wrapText="1"/>
    </xf>
    <xf numFmtId="4" fontId="6" fillId="0" borderId="31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6" xfId="0" applyFont="1" applyBorder="1"/>
    <xf numFmtId="4" fontId="6" fillId="0" borderId="27" xfId="0" applyNumberFormat="1" applyFont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4" fontId="6" fillId="0" borderId="29" xfId="0" applyNumberFormat="1" applyFont="1" applyBorder="1" applyAlignment="1">
      <alignment horizontal="center" vertical="center" wrapText="1"/>
    </xf>
    <xf numFmtId="0" fontId="6" fillId="0" borderId="8" xfId="0" applyFont="1" applyBorder="1"/>
    <xf numFmtId="0" fontId="8" fillId="0" borderId="0" xfId="0" applyFont="1" applyAlignment="1">
      <alignment horizontal="left" wrapText="1"/>
    </xf>
    <xf numFmtId="0" fontId="6" fillId="0" borderId="32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wrapText="1"/>
    </xf>
    <xf numFmtId="4" fontId="12" fillId="0" borderId="5" xfId="0" applyNumberFormat="1" applyFont="1" applyBorder="1" applyAlignment="1">
      <alignment horizontal="center" wrapText="1"/>
    </xf>
  </cellXfs>
  <cellStyles count="2">
    <cellStyle name="Normaallaad 4" xfId="1" xr:uid="{C9661115-ABAB-4B58-BCE9-C0E8E21D748E}"/>
    <cellStyle name="Normal" xfId="0" builtinId="0"/>
  </cellStyles>
  <dxfs count="0"/>
  <tableStyles count="1" defaultTableStyle="TableStyleMedium9" defaultPivotStyle="PivotStyleLight16">
    <tableStyle name="Invisible" pivot="0" table="0" count="0" xr9:uid="{FE08CE0F-4AD4-4D6C-9BB6-3DF9B3CE4CD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42"/>
  <sheetViews>
    <sheetView tabSelected="1" zoomScaleNormal="100" workbookViewId="0">
      <selection activeCell="S29" sqref="S29"/>
    </sheetView>
  </sheetViews>
  <sheetFormatPr defaultColWidth="9.1796875" defaultRowHeight="14" x14ac:dyDescent="0.3"/>
  <cols>
    <col min="1" max="1" width="5.453125" style="1" customWidth="1"/>
    <col min="2" max="2" width="7.7265625" style="1" customWidth="1"/>
    <col min="3" max="3" width="7.81640625" style="1" customWidth="1"/>
    <col min="4" max="4" width="60.54296875" style="1" customWidth="1"/>
    <col min="5" max="6" width="14.1796875" style="1" customWidth="1"/>
    <col min="7" max="7" width="27.26953125" style="1" customWidth="1"/>
    <col min="8" max="8" width="25.453125" style="1" customWidth="1"/>
    <col min="9" max="16384" width="9.1796875" style="1"/>
  </cols>
  <sheetData>
    <row r="1" spans="1:8" x14ac:dyDescent="0.3">
      <c r="H1" s="63" t="s">
        <v>0</v>
      </c>
    </row>
    <row r="2" spans="1:8" ht="15" customHeight="1" x14ac:dyDescent="0.3"/>
    <row r="3" spans="1:8" ht="18.75" customHeight="1" x14ac:dyDescent="0.35">
      <c r="A3" s="75" t="s">
        <v>42</v>
      </c>
      <c r="B3" s="75"/>
      <c r="C3" s="75"/>
      <c r="D3" s="75"/>
      <c r="E3" s="75"/>
      <c r="F3" s="75"/>
      <c r="G3" s="75"/>
      <c r="H3" s="75"/>
    </row>
    <row r="4" spans="1:8" ht="16.5" customHeight="1" x14ac:dyDescent="0.3"/>
    <row r="5" spans="1:8" x14ac:dyDescent="0.3">
      <c r="C5" s="3" t="s">
        <v>1</v>
      </c>
      <c r="D5" s="4" t="s">
        <v>2</v>
      </c>
    </row>
    <row r="6" spans="1:8" x14ac:dyDescent="0.3">
      <c r="C6" s="3" t="s">
        <v>3</v>
      </c>
      <c r="D6" s="64" t="s">
        <v>4</v>
      </c>
    </row>
    <row r="8" spans="1:8" ht="14.25" customHeight="1" x14ac:dyDescent="0.3">
      <c r="D8" s="5" t="s">
        <v>5</v>
      </c>
      <c r="E8" s="6">
        <v>81</v>
      </c>
      <c r="F8" s="7" t="s">
        <v>6</v>
      </c>
    </row>
    <row r="9" spans="1:8" ht="14.25" customHeight="1" x14ac:dyDescent="0.3">
      <c r="D9" s="5" t="s">
        <v>7</v>
      </c>
      <c r="E9" s="65">
        <v>594</v>
      </c>
      <c r="F9" s="7" t="s">
        <v>6</v>
      </c>
    </row>
    <row r="10" spans="1:8" ht="14.25" customHeight="1" thickBot="1" x14ac:dyDescent="0.35">
      <c r="D10" s="66"/>
      <c r="E10" s="67"/>
      <c r="F10" s="8"/>
    </row>
    <row r="11" spans="1:8" ht="16.5" x14ac:dyDescent="0.3">
      <c r="B11" s="9" t="s">
        <v>8</v>
      </c>
      <c r="C11" s="54"/>
      <c r="D11" s="54"/>
      <c r="E11" s="10" t="s">
        <v>9</v>
      </c>
      <c r="F11" s="49" t="s">
        <v>10</v>
      </c>
      <c r="G11" s="44" t="s">
        <v>11</v>
      </c>
      <c r="H11" s="11" t="s">
        <v>12</v>
      </c>
    </row>
    <row r="12" spans="1:8" ht="15" customHeight="1" x14ac:dyDescent="0.3">
      <c r="B12" s="53"/>
      <c r="C12" s="43" t="s">
        <v>13</v>
      </c>
      <c r="D12" s="57"/>
      <c r="E12" s="14">
        <f t="shared" ref="E12:E18" si="0">F12/$E$8</f>
        <v>1.5749925925925925</v>
      </c>
      <c r="F12" s="50">
        <v>127.5744</v>
      </c>
      <c r="G12" s="77" t="s">
        <v>38</v>
      </c>
      <c r="H12" s="87"/>
    </row>
    <row r="13" spans="1:8" ht="15" customHeight="1" x14ac:dyDescent="0.3">
      <c r="B13" s="13">
        <v>100</v>
      </c>
      <c r="C13" s="55" t="s">
        <v>14</v>
      </c>
      <c r="D13" s="56"/>
      <c r="E13" s="14">
        <f t="shared" si="0"/>
        <v>0.44472345679012343</v>
      </c>
      <c r="F13" s="50">
        <v>36.022599999999997</v>
      </c>
      <c r="G13" s="78"/>
      <c r="H13" s="88"/>
    </row>
    <row r="14" spans="1:8" ht="15" customHeight="1" x14ac:dyDescent="0.3">
      <c r="B14" s="13">
        <v>200</v>
      </c>
      <c r="C14" s="12" t="s">
        <v>15</v>
      </c>
      <c r="D14" s="43"/>
      <c r="E14" s="14">
        <f t="shared" si="0"/>
        <v>0.36185925925925927</v>
      </c>
      <c r="F14" s="50">
        <v>29.310600000000001</v>
      </c>
      <c r="G14" s="78"/>
      <c r="H14" s="88"/>
    </row>
    <row r="15" spans="1:8" ht="15" customHeight="1" x14ac:dyDescent="0.3">
      <c r="B15" s="13">
        <v>300</v>
      </c>
      <c r="C15" s="80" t="s">
        <v>16</v>
      </c>
      <c r="D15" s="81"/>
      <c r="E15" s="14">
        <f t="shared" si="0"/>
        <v>0.50326666666666664</v>
      </c>
      <c r="F15" s="51">
        <v>40.764600000000002</v>
      </c>
      <c r="G15" s="78"/>
      <c r="H15" s="88"/>
    </row>
    <row r="16" spans="1:8" ht="15" customHeight="1" x14ac:dyDescent="0.3">
      <c r="B16" s="13">
        <v>400</v>
      </c>
      <c r="C16" s="80" t="s">
        <v>17</v>
      </c>
      <c r="D16" s="81"/>
      <c r="E16" s="14">
        <f t="shared" si="0"/>
        <v>2.5736074074074073</v>
      </c>
      <c r="F16" s="51">
        <v>208.4622</v>
      </c>
      <c r="G16" s="78"/>
      <c r="H16" s="88"/>
    </row>
    <row r="17" spans="2:8" ht="15" customHeight="1" x14ac:dyDescent="0.3">
      <c r="B17" s="13">
        <v>500</v>
      </c>
      <c r="C17" s="12" t="s">
        <v>18</v>
      </c>
      <c r="D17" s="43"/>
      <c r="E17" s="14">
        <f t="shared" si="0"/>
        <v>0.1595074074074074</v>
      </c>
      <c r="F17" s="50">
        <v>12.9201</v>
      </c>
      <c r="G17" s="78"/>
      <c r="H17" s="88"/>
    </row>
    <row r="18" spans="2:8" ht="15" customHeight="1" x14ac:dyDescent="0.3">
      <c r="B18" s="13">
        <v>700</v>
      </c>
      <c r="C18" s="80" t="s">
        <v>19</v>
      </c>
      <c r="D18" s="81"/>
      <c r="E18" s="14">
        <f t="shared" si="0"/>
        <v>0</v>
      </c>
      <c r="F18" s="50">
        <v>0</v>
      </c>
      <c r="G18" s="79"/>
      <c r="H18" s="89"/>
    </row>
    <row r="19" spans="2:8" x14ac:dyDescent="0.3">
      <c r="B19" s="15"/>
      <c r="C19" s="16" t="s">
        <v>20</v>
      </c>
      <c r="D19" s="16"/>
      <c r="E19" s="17">
        <f>SUM(E12:E18)</f>
        <v>5.6179567901234559</v>
      </c>
      <c r="F19" s="52">
        <f>SUM(F12:F18)</f>
        <v>455.05449999999996</v>
      </c>
      <c r="G19" s="45"/>
      <c r="H19" s="18"/>
    </row>
    <row r="20" spans="2:8" x14ac:dyDescent="0.3">
      <c r="B20" s="19"/>
      <c r="C20" s="20"/>
      <c r="D20" s="20"/>
      <c r="E20" s="21"/>
      <c r="F20" s="59"/>
      <c r="G20" s="61"/>
      <c r="H20" s="22"/>
    </row>
    <row r="21" spans="2:8" ht="16.5" x14ac:dyDescent="0.3">
      <c r="B21" s="23" t="s">
        <v>21</v>
      </c>
      <c r="C21" s="16"/>
      <c r="D21" s="16"/>
      <c r="E21" s="24" t="s">
        <v>9</v>
      </c>
      <c r="F21" s="58" t="s">
        <v>10</v>
      </c>
      <c r="G21" s="60" t="s">
        <v>11</v>
      </c>
      <c r="H21" s="25" t="s">
        <v>12</v>
      </c>
    </row>
    <row r="22" spans="2:8" x14ac:dyDescent="0.3">
      <c r="B22" s="13">
        <v>300</v>
      </c>
      <c r="C22" s="81" t="s">
        <v>22</v>
      </c>
      <c r="D22" s="85"/>
      <c r="E22" s="68">
        <f>F22/$E$8</f>
        <v>1.1108888888888888</v>
      </c>
      <c r="F22" s="69">
        <v>89.981999999999999</v>
      </c>
      <c r="G22" s="46" t="s">
        <v>39</v>
      </c>
      <c r="H22" s="90" t="s">
        <v>41</v>
      </c>
    </row>
    <row r="23" spans="2:8" x14ac:dyDescent="0.3">
      <c r="B23" s="13">
        <v>600</v>
      </c>
      <c r="C23" s="12" t="s">
        <v>23</v>
      </c>
      <c r="D23" s="43"/>
      <c r="E23" s="70"/>
      <c r="F23" s="71"/>
      <c r="G23" s="47"/>
      <c r="H23" s="91"/>
    </row>
    <row r="24" spans="2:8" ht="15" customHeight="1" x14ac:dyDescent="0.3">
      <c r="B24" s="13"/>
      <c r="C24" s="12">
        <v>610</v>
      </c>
      <c r="D24" s="43" t="s">
        <v>24</v>
      </c>
      <c r="E24" s="72">
        <f>F24/$E$8</f>
        <v>1.7094493827160493</v>
      </c>
      <c r="F24" s="71">
        <v>138.46539999999999</v>
      </c>
      <c r="G24" s="82" t="s">
        <v>40</v>
      </c>
      <c r="H24" s="91"/>
    </row>
    <row r="25" spans="2:8" x14ac:dyDescent="0.3">
      <c r="B25" s="13"/>
      <c r="C25" s="12">
        <v>620</v>
      </c>
      <c r="D25" s="43" t="s">
        <v>25</v>
      </c>
      <c r="E25" s="93" t="s">
        <v>26</v>
      </c>
      <c r="F25" s="94"/>
      <c r="G25" s="83"/>
      <c r="H25" s="91"/>
    </row>
    <row r="26" spans="2:8" x14ac:dyDescent="0.3">
      <c r="B26" s="13"/>
      <c r="C26" s="12">
        <v>630</v>
      </c>
      <c r="D26" s="43" t="s">
        <v>27</v>
      </c>
      <c r="E26" s="72">
        <f>F26/$E$8</f>
        <v>5.8364197530864199E-2</v>
      </c>
      <c r="F26" s="71">
        <v>4.7275</v>
      </c>
      <c r="G26" s="84"/>
      <c r="H26" s="91"/>
    </row>
    <row r="27" spans="2:8" x14ac:dyDescent="0.3">
      <c r="B27" s="13">
        <v>700</v>
      </c>
      <c r="C27" s="81" t="s">
        <v>28</v>
      </c>
      <c r="D27" s="85"/>
      <c r="E27" s="72">
        <f>F27/$E$8</f>
        <v>0</v>
      </c>
      <c r="F27" s="71">
        <v>0</v>
      </c>
      <c r="G27" s="46"/>
      <c r="H27" s="92"/>
    </row>
    <row r="28" spans="2:8" ht="15" customHeight="1" thickBot="1" x14ac:dyDescent="0.35">
      <c r="B28" s="26"/>
      <c r="C28" s="27" t="s">
        <v>29</v>
      </c>
      <c r="D28" s="27"/>
      <c r="E28" s="73">
        <f>SUM(E22:E27)</f>
        <v>2.8787024691358023</v>
      </c>
      <c r="F28" s="74">
        <f>SUM(F22:F27)</f>
        <v>233.17489999999998</v>
      </c>
      <c r="G28" s="48"/>
      <c r="H28" s="28"/>
    </row>
    <row r="29" spans="2:8" ht="17.25" customHeight="1" x14ac:dyDescent="0.3">
      <c r="B29" s="29"/>
      <c r="C29" s="8"/>
      <c r="D29" s="8"/>
      <c r="E29" s="30"/>
      <c r="F29" s="31"/>
      <c r="G29" s="32"/>
    </row>
    <row r="30" spans="2:8" ht="15" customHeight="1" x14ac:dyDescent="0.3">
      <c r="B30" s="86" t="s">
        <v>30</v>
      </c>
      <c r="C30" s="86"/>
      <c r="D30" s="86"/>
      <c r="E30" s="30">
        <f>E28+E19</f>
        <v>8.4966592592592587</v>
      </c>
      <c r="F30" s="31">
        <f>F28+F19</f>
        <v>688.22939999999994</v>
      </c>
      <c r="G30" s="32"/>
    </row>
    <row r="31" spans="2:8" x14ac:dyDescent="0.3">
      <c r="B31" s="29" t="s">
        <v>31</v>
      </c>
      <c r="C31" s="33"/>
      <c r="D31" s="35">
        <v>0.22</v>
      </c>
      <c r="E31" s="34">
        <f>E30*D31</f>
        <v>1.8692650370370369</v>
      </c>
      <c r="F31" s="31">
        <f>F30*D31</f>
        <v>151.41046799999998</v>
      </c>
    </row>
    <row r="32" spans="2:8" x14ac:dyDescent="0.3">
      <c r="B32" s="8" t="s">
        <v>32</v>
      </c>
      <c r="C32" s="8"/>
      <c r="D32" s="8"/>
      <c r="E32" s="36">
        <f>E31+E30</f>
        <v>10.365924296296296</v>
      </c>
      <c r="F32" s="31">
        <f>F31+F30</f>
        <v>839.63986799999998</v>
      </c>
      <c r="G32" s="32"/>
    </row>
    <row r="33" spans="2:8" x14ac:dyDescent="0.3">
      <c r="B33" s="8" t="s">
        <v>33</v>
      </c>
      <c r="C33" s="8"/>
      <c r="D33" s="8"/>
      <c r="E33" s="36" t="s">
        <v>43</v>
      </c>
      <c r="F33" s="31">
        <f>F30*6</f>
        <v>4129.3763999999992</v>
      </c>
      <c r="G33" s="37"/>
      <c r="H33" s="38"/>
    </row>
    <row r="34" spans="2:8" ht="14.5" thickBot="1" x14ac:dyDescent="0.35">
      <c r="B34" s="8" t="s">
        <v>34</v>
      </c>
      <c r="C34" s="8"/>
      <c r="D34" s="8"/>
      <c r="E34" s="39" t="s">
        <v>43</v>
      </c>
      <c r="F34" s="40">
        <f>F32*6</f>
        <v>5037.8392079999994</v>
      </c>
      <c r="G34" s="41"/>
      <c r="H34" s="42"/>
    </row>
    <row r="35" spans="2:8" ht="15.5" x14ac:dyDescent="0.35">
      <c r="B35" s="76"/>
      <c r="C35" s="76"/>
      <c r="D35" s="76"/>
      <c r="E35" s="76"/>
      <c r="F35" s="76"/>
    </row>
    <row r="36" spans="2:8" ht="15.5" x14ac:dyDescent="0.35">
      <c r="B36" s="2"/>
      <c r="C36" s="2"/>
      <c r="D36" s="2"/>
      <c r="E36" s="2"/>
      <c r="F36" s="2"/>
    </row>
    <row r="37" spans="2:8" ht="15.5" x14ac:dyDescent="0.35">
      <c r="B37" s="2"/>
      <c r="C37" s="2"/>
      <c r="D37" s="2"/>
      <c r="E37" s="2"/>
      <c r="F37" s="2"/>
    </row>
    <row r="38" spans="2:8" ht="15.5" x14ac:dyDescent="0.35">
      <c r="B38" s="2"/>
      <c r="C38" s="2"/>
      <c r="D38" s="2"/>
      <c r="E38" s="2"/>
      <c r="F38" s="2"/>
    </row>
    <row r="39" spans="2:8" x14ac:dyDescent="0.3">
      <c r="B39" s="8" t="s">
        <v>35</v>
      </c>
      <c r="C39" s="8"/>
      <c r="D39" s="8"/>
      <c r="E39" s="8" t="s">
        <v>36</v>
      </c>
    </row>
    <row r="41" spans="2:8" x14ac:dyDescent="0.3">
      <c r="B41" s="62" t="s">
        <v>37</v>
      </c>
      <c r="C41" s="62"/>
      <c r="D41" s="62"/>
      <c r="E41" s="62" t="s">
        <v>37</v>
      </c>
      <c r="F41" s="62"/>
    </row>
    <row r="42" spans="2:8" ht="15.5" x14ac:dyDescent="0.35">
      <c r="B42" s="2"/>
      <c r="C42" s="2"/>
      <c r="D42" s="2"/>
      <c r="E42" s="2"/>
      <c r="F42" s="2"/>
    </row>
  </sheetData>
  <mergeCells count="13">
    <mergeCell ref="A3:H3"/>
    <mergeCell ref="B35:F35"/>
    <mergeCell ref="G12:G18"/>
    <mergeCell ref="C15:D15"/>
    <mergeCell ref="C16:D16"/>
    <mergeCell ref="C18:D18"/>
    <mergeCell ref="G24:G26"/>
    <mergeCell ref="C22:D22"/>
    <mergeCell ref="C27:D27"/>
    <mergeCell ref="B30:D30"/>
    <mergeCell ref="H12:H18"/>
    <mergeCell ref="H22:H27"/>
    <mergeCell ref="E25:F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5F25KTUSNP4X-205032580-153611</_dlc_DocId>
    <_dlc_DocIdUrl xmlns="d65e48b5-f38d-431e-9b4f-47403bf4583f">
      <Url>https://rkas.sharepoint.com/Kliendisuhted/_layouts/15/DocIdRedir.aspx?ID=5F25KTUSNP4X-205032580-153611</Url>
      <Description>5F25KTUSNP4X-205032580-153611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32F67358-632E-4F7D-93D9-9AFC13E7783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A5F3B1DA-D006-4E6A-8CF2-83242AADF20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233387B-DDE8-4BDF-8DF4-442807C1E6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turupõhine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Kaisa Kangro</cp:lastModifiedBy>
  <cp:revision/>
  <dcterms:created xsi:type="dcterms:W3CDTF">2009-11-20T06:24:07Z</dcterms:created>
  <dcterms:modified xsi:type="dcterms:W3CDTF">2024-02-21T12:54:57Z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  <property fmtid="{D5CDD505-2E9C-101B-9397-08002B2CF9AE}" pid="8" name="_dlc_DocIdItemGuid">
    <vt:lpwstr>78d242c0-db17-465b-bcb3-780b6502f7b4</vt:lpwstr>
  </property>
</Properties>
</file>